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<sst xmlns="http://schemas.openxmlformats.org/spreadsheetml/2006/main" count="158" uniqueCount="85">
  <si>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</si>
  <si>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</si>
  <si>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</si>
  <si>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</si>
  <si>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</si>
  <si>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</si>
  <si>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</si>
  <si>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</si>
  <si>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</si>
  <si>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</si>
  <si>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</si>
  <si>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</si>
  <si>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</si>
  <si>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</si>
  <si>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</si>
  <si>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</si>
  <si>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</si>
  <si>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</si>
  <si>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</si>
  <si>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</si>
  <si>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</si>
  <si>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</si>
  <si>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</si>
  <si>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</si>
  <si>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</si>
  <si>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</si>
  <si>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</si>
  <si>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</si>
  <si>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</si>
  <si>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</si>
  <si>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</si>
  <si>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</si>
  <si>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</si>
  <si>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</si>
  <si>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</si>
  <si>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</si>
  <si>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</si>
  <si>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</si>
  <si>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</si>
  <si>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</si>
  <si>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</si>
  <si>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</si>
  <si>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</si>
  <si>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сахар</t>
  </si>
  <si>
    <t>изюм</t>
  </si>
  <si>
    <t>апельсин</t>
  </si>
  <si>
    <t>свекла</t>
  </si>
  <si>
    <t>запеканка из творога</t>
  </si>
  <si>
    <t>кисель</t>
  </si>
  <si>
    <t>гороховое пюре</t>
  </si>
  <si>
    <t>гуляш из говядины</t>
  </si>
  <si>
    <t>напиток  лимонный</t>
  </si>
  <si>
    <t>манка</t>
  </si>
  <si>
    <t>яйцо</t>
  </si>
  <si>
    <t>уря на курин бульене</t>
  </si>
  <si>
    <t>горох</t>
  </si>
  <si>
    <t>салат из свеж. огурцов</t>
  </si>
  <si>
    <t>мясо</t>
  </si>
  <si>
    <t>творог</t>
  </si>
  <si>
    <t>ур с куриц.</t>
  </si>
  <si>
    <t>напиток  апельсиновый</t>
  </si>
  <si>
    <t>салат из веж. огурцоы</t>
  </si>
  <si>
    <t>октябрь</t>
  </si>
  <si>
    <t>морковь</t>
  </si>
  <si>
    <t>рис проп</t>
  </si>
  <si>
    <t>кисель плодово-ягодный</t>
  </si>
  <si>
    <t xml:space="preserve">запеканка из творога </t>
  </si>
  <si>
    <t>сгущенка</t>
  </si>
  <si>
    <t>сметана</t>
  </si>
  <si>
    <t>уря с крупой</t>
  </si>
  <si>
    <t>жаркое по</t>
  </si>
  <si>
    <t>домашнеу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</si>
  <si>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</si>
  <si>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</si>
  <si>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</t>
  </si>
  <si>
    <t xml:space="preserve">               </t>
  </si>
  <si>
    <t xml:space="preserve">                                                                                                    </t>
  </si>
  <si>
    <t>яблоки</t>
  </si>
  <si>
    <t>хдеб ржрнной</t>
  </si>
  <si>
    <t>хлеб сайка</t>
  </si>
  <si>
    <t>джек</t>
  </si>
  <si>
    <t>салат из капусты</t>
  </si>
  <si>
    <t>апрель</t>
  </si>
  <si>
    <t xml:space="preserve">нпиток лимонный </t>
  </si>
  <si>
    <t>лимон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</si>
</sst>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J23" sqref="AJ23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6" t="s">
        <v>3</v>
      </c>
      <c r="U1" s="46"/>
      <c r="V1" s="46"/>
      <c r="W1" s="46"/>
      <c r="X1" s="46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7" t="s">
        <v>32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11</v>
      </c>
      <c r="F6" s="23" t="s">
        <v>2</v>
      </c>
      <c r="G6" s="48" t="s">
        <v>62</v>
      </c>
      <c r="H6" s="49"/>
      <c r="I6" s="49"/>
      <c r="J6" s="49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0" t="s">
        <v>4</v>
      </c>
      <c r="C8" s="5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2"/>
      <c r="C9" s="53"/>
      <c r="D9" s="7" t="s">
        <v>58</v>
      </c>
      <c r="E9" s="7" t="s">
        <v>17</v>
      </c>
      <c r="F9" s="7" t="s">
        <v>43</v>
      </c>
      <c r="G9" s="7" t="s">
        <v>18</v>
      </c>
      <c r="H9" s="7" t="s">
        <v>20</v>
      </c>
      <c r="I9" s="7" t="s">
        <v>19</v>
      </c>
      <c r="J9" s="7" t="s">
        <v>29</v>
      </c>
      <c r="K9" s="7" t="s">
        <v>21</v>
      </c>
      <c r="L9" s="7" t="s">
        <v>22</v>
      </c>
      <c r="M9" s="7" t="s">
        <v>23</v>
      </c>
      <c r="N9" s="7" t="s">
        <v>55</v>
      </c>
      <c r="O9" s="7" t="s">
        <v>57</v>
      </c>
      <c r="P9" s="7" t="s">
        <v>38</v>
      </c>
      <c r="Q9" s="7" t="s">
        <v>25</v>
      </c>
      <c r="R9" s="7" t="s">
        <v>26</v>
      </c>
      <c r="S9" s="7" t="s">
        <v>31</v>
      </c>
      <c r="T9" s="25" t="s">
        <v>33</v>
      </c>
      <c r="U9" s="25" t="s">
        <v>34</v>
      </c>
      <c r="V9" s="25" t="s">
        <v>41</v>
      </c>
      <c r="W9" s="25" t="s">
        <v>48</v>
      </c>
      <c r="X9" s="25" t="s">
        <v>33</v>
      </c>
      <c r="Y9" s="25" t="s">
        <v>39</v>
      </c>
      <c r="Z9" s="25" t="s">
        <v>35</v>
      </c>
      <c r="AA9" s="25" t="s">
        <v>53</v>
      </c>
      <c r="AB9" s="25" t="s">
        <v>52</v>
      </c>
      <c r="AC9" s="25" t="s">
        <v>34</v>
      </c>
      <c r="AD9" s="25" t="s">
        <v>45</v>
      </c>
      <c r="AE9" s="25" t="s">
        <v>44</v>
      </c>
      <c r="AF9" s="11"/>
      <c r="AH9" s="29"/>
    </row>
    <row r="10" spans="1:32" ht="15.75">
      <c r="A10" s="2"/>
      <c r="B10" s="4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0"/>
      <c r="C11" s="6" t="s">
        <v>47</v>
      </c>
      <c r="D11" s="6">
        <v>110</v>
      </c>
      <c r="E11" s="6"/>
      <c r="F11" s="6">
        <v>15</v>
      </c>
      <c r="G11" s="6">
        <v>1</v>
      </c>
      <c r="H11" s="6">
        <v>5.85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>
        <v>0.5</v>
      </c>
      <c r="AB11" s="26">
        <v>10</v>
      </c>
      <c r="AC11" s="26"/>
      <c r="AD11" s="26"/>
      <c r="AE11" s="26"/>
      <c r="AF11" s="11"/>
    </row>
    <row r="12" spans="1:32" ht="15.75">
      <c r="A12" s="2"/>
      <c r="B12" s="40"/>
      <c r="C12" s="6" t="s">
        <v>48</v>
      </c>
      <c r="D12" s="6"/>
      <c r="E12" s="6"/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>
        <v>20</v>
      </c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3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2"/>
      <c r="C19" s="12" t="s">
        <v>61</v>
      </c>
      <c r="D19" s="12"/>
      <c r="E19" s="12"/>
      <c r="F19" s="12"/>
      <c r="G19" s="12">
        <v>1</v>
      </c>
      <c r="H19" s="12"/>
      <c r="I19" s="12"/>
      <c r="J19" s="12"/>
      <c r="K19" s="12"/>
      <c r="L19" s="12">
        <v>10</v>
      </c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100</v>
      </c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39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30</v>
      </c>
      <c r="K20" s="9">
        <v>13</v>
      </c>
      <c r="L20" s="9">
        <v>30</v>
      </c>
      <c r="M20" s="9">
        <v>5</v>
      </c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0"/>
      <c r="C21" s="6" t="s">
        <v>49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0"/>
      <c r="C22" s="6" t="s">
        <v>50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5</v>
      </c>
      <c r="N22" s="6"/>
      <c r="O22" s="6">
        <v>50</v>
      </c>
      <c r="P22" s="6">
        <v>2</v>
      </c>
      <c r="Q22" s="6">
        <v>2</v>
      </c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0"/>
      <c r="C23" s="6" t="s">
        <v>51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v>10</v>
      </c>
      <c r="AE23" s="26"/>
      <c r="AF23" s="11"/>
    </row>
    <row r="24" spans="1:32" ht="16.5" thickBot="1">
      <c r="A24" s="2"/>
      <c r="B24" s="41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39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36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110</v>
      </c>
      <c r="E28" s="34">
        <f aca="true" t="shared" si="0" ref="E28:AF28">SUM(E10:E27)</f>
        <v>0</v>
      </c>
      <c r="F28" s="34">
        <f t="shared" si="0"/>
        <v>45</v>
      </c>
      <c r="G28" s="34">
        <f t="shared" si="0"/>
        <v>6</v>
      </c>
      <c r="H28" s="34">
        <f t="shared" si="0"/>
        <v>17.85</v>
      </c>
      <c r="I28" s="34">
        <f t="shared" si="0"/>
        <v>0</v>
      </c>
      <c r="J28" s="34">
        <f t="shared" si="0"/>
        <v>30</v>
      </c>
      <c r="K28" s="34">
        <f t="shared" si="0"/>
        <v>23</v>
      </c>
      <c r="L28" s="34">
        <f t="shared" si="0"/>
        <v>40</v>
      </c>
      <c r="M28" s="34">
        <f t="shared" si="0"/>
        <v>10</v>
      </c>
      <c r="N28" s="34">
        <f t="shared" si="0"/>
        <v>50</v>
      </c>
      <c r="O28" s="34">
        <f t="shared" si="0"/>
        <v>50</v>
      </c>
      <c r="P28" s="34">
        <f t="shared" si="0"/>
        <v>7</v>
      </c>
      <c r="Q28" s="34">
        <f t="shared" si="0"/>
        <v>2</v>
      </c>
      <c r="R28" s="34">
        <f>SUM(R10:R27)</f>
        <v>50</v>
      </c>
      <c r="S28" s="34">
        <f t="shared" si="0"/>
        <v>2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20</v>
      </c>
      <c r="X28" s="34">
        <f aca="true" t="shared" si="1" ref="X28:AE28">SUM(X10:X27)</f>
        <v>100</v>
      </c>
      <c r="Y28" s="34">
        <f t="shared" si="1"/>
        <v>0</v>
      </c>
      <c r="Z28" s="34">
        <f t="shared" si="1"/>
        <v>0</v>
      </c>
      <c r="AA28" s="34">
        <f t="shared" si="1"/>
        <v>0.5</v>
      </c>
      <c r="AB28" s="34">
        <f t="shared" si="1"/>
        <v>10</v>
      </c>
      <c r="AC28" s="34">
        <f t="shared" si="1"/>
        <v>0</v>
      </c>
      <c r="AD28" s="34">
        <f t="shared" si="1"/>
        <v>10</v>
      </c>
      <c r="AE28" s="34">
        <f t="shared" si="1"/>
        <v>0</v>
      </c>
      <c r="AF28" s="34">
        <f t="shared" si="0"/>
        <v>0</v>
      </c>
    </row>
    <row r="29" spans="1:32" ht="15.75">
      <c r="A29" s="2">
        <v>169</v>
      </c>
      <c r="B29" s="6" t="s">
        <v>10</v>
      </c>
      <c r="C29" s="6"/>
      <c r="D29" s="17">
        <f>D28*A29/1000</f>
        <v>18.59</v>
      </c>
      <c r="E29" s="17">
        <f>A29*E28/1000</f>
        <v>0</v>
      </c>
      <c r="F29" s="17">
        <f>A29*F28/1000</f>
        <v>7.605</v>
      </c>
      <c r="G29" s="17">
        <v>1.05</v>
      </c>
      <c r="H29" s="17">
        <f>A29*H28/1000</f>
        <v>3.0166500000000003</v>
      </c>
      <c r="I29" s="17">
        <f>I28*A29/1000</f>
        <v>0</v>
      </c>
      <c r="J29" s="17">
        <f>J28*A29/1000</f>
        <v>5.07</v>
      </c>
      <c r="K29" s="17">
        <f>K28*A29/1000</f>
        <v>3.887</v>
      </c>
      <c r="L29" s="17">
        <f>L28*A29/1000</f>
        <v>6.76</v>
      </c>
      <c r="M29" s="17">
        <f>M28*A29/1000</f>
        <v>1.69</v>
      </c>
      <c r="N29" s="17">
        <f>N28*A29/1000</f>
        <v>8.45</v>
      </c>
      <c r="O29" s="17">
        <f>O28*A29/1000</f>
        <v>8.45</v>
      </c>
      <c r="P29" s="17">
        <f>P28*A29/1000</f>
        <v>1.183</v>
      </c>
      <c r="Q29" s="17">
        <f>Q28*A29/1000</f>
        <v>0.338</v>
      </c>
      <c r="R29" s="17">
        <f>R28*A29/1000</f>
        <v>8.45</v>
      </c>
      <c r="S29" s="17">
        <f>S28*A29/1000</f>
        <v>0.338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3.38</v>
      </c>
      <c r="X29" s="17">
        <f>X28*A29/1000</f>
        <v>16.9</v>
      </c>
      <c r="Y29" s="17">
        <f>Y28*A29/1000</f>
        <v>0</v>
      </c>
      <c r="Z29" s="17">
        <f>Z28*A29/1000</f>
        <v>0</v>
      </c>
      <c r="AA29" s="17">
        <v>88</v>
      </c>
      <c r="AB29" s="17">
        <f>AB28*A29/1000</f>
        <v>1.69</v>
      </c>
      <c r="AC29" s="17">
        <f>AC28*A29/1000</f>
        <v>0</v>
      </c>
      <c r="AD29" s="17">
        <f>AD28*A29/1000</f>
        <v>1.69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3" t="s">
        <v>11</v>
      </c>
      <c r="C30" s="44"/>
      <c r="D30" s="35">
        <v>100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>
        <v>45</v>
      </c>
      <c r="K30" s="35">
        <v>14</v>
      </c>
      <c r="L30" s="35"/>
      <c r="M30" s="35">
        <v>22</v>
      </c>
      <c r="N30" s="35">
        <v>21</v>
      </c>
      <c r="O30" s="35">
        <v>300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>
        <v>56</v>
      </c>
      <c r="X30" s="35"/>
      <c r="Y30" s="35"/>
      <c r="Z30" s="35"/>
      <c r="AA30" s="35">
        <v>6</v>
      </c>
      <c r="AB30" s="35">
        <v>40</v>
      </c>
      <c r="AC30" s="35"/>
      <c r="AD30" s="35">
        <v>105</v>
      </c>
      <c r="AE30" s="35">
        <v>125</v>
      </c>
      <c r="AF30" s="35"/>
    </row>
    <row r="31" spans="1:32" ht="15.75">
      <c r="A31" s="2"/>
      <c r="B31" s="43" t="s">
        <v>12</v>
      </c>
      <c r="C31" s="44"/>
      <c r="D31" s="17">
        <f>D29*D30</f>
        <v>1859</v>
      </c>
      <c r="E31" s="17">
        <f aca="true" t="shared" si="2" ref="E31:AF31">E29*E30</f>
        <v>0</v>
      </c>
      <c r="F31" s="17">
        <f t="shared" si="2"/>
        <v>304.20000000000005</v>
      </c>
      <c r="G31" s="17">
        <f t="shared" si="2"/>
        <v>12.600000000000001</v>
      </c>
      <c r="H31" s="17">
        <f t="shared" si="2"/>
        <v>1085.9940000000001</v>
      </c>
      <c r="I31" s="17">
        <f t="shared" si="2"/>
        <v>0</v>
      </c>
      <c r="J31" s="17">
        <f t="shared" si="2"/>
        <v>228.15</v>
      </c>
      <c r="K31" s="17">
        <f t="shared" si="2"/>
        <v>54.418</v>
      </c>
      <c r="L31" s="17">
        <f t="shared" si="2"/>
        <v>0</v>
      </c>
      <c r="M31" s="17">
        <f t="shared" si="2"/>
        <v>37.18</v>
      </c>
      <c r="N31" s="17">
        <f t="shared" si="2"/>
        <v>177.45</v>
      </c>
      <c r="O31" s="17">
        <f t="shared" si="2"/>
        <v>2535</v>
      </c>
      <c r="P31" s="17">
        <f t="shared" si="2"/>
        <v>79.26100000000001</v>
      </c>
      <c r="Q31" s="17">
        <f t="shared" si="2"/>
        <v>8.788</v>
      </c>
      <c r="R31" s="17">
        <f t="shared" si="2"/>
        <v>405.59999999999997</v>
      </c>
      <c r="S31" s="17">
        <f t="shared" si="2"/>
        <v>43.264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189.28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528</v>
      </c>
      <c r="AB31" s="17">
        <f t="shared" si="3"/>
        <v>67.6</v>
      </c>
      <c r="AC31" s="17">
        <f t="shared" si="3"/>
        <v>0</v>
      </c>
      <c r="AD31" s="17">
        <f t="shared" si="3"/>
        <v>177.45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5">
        <f>SUM(D31:AF31)</f>
        <v>7793.235000000001</v>
      </c>
      <c r="E33" s="4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I23" sqref="AI23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 t="s">
        <v>3</v>
      </c>
      <c r="P1" s="46"/>
      <c r="Q1" s="46"/>
      <c r="R1" s="46"/>
      <c r="S1" s="46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7" t="s">
        <v>32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29</v>
      </c>
      <c r="F6" s="20" t="s">
        <v>2</v>
      </c>
      <c r="G6" s="49" t="s">
        <v>82</v>
      </c>
      <c r="H6" s="49"/>
      <c r="I6" s="49"/>
      <c r="J6" s="49"/>
      <c r="K6" s="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0" t="s">
        <v>4</v>
      </c>
      <c r="C8" s="5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2"/>
      <c r="C9" s="53"/>
      <c r="D9" s="7" t="s">
        <v>58</v>
      </c>
      <c r="E9" s="7" t="s">
        <v>67</v>
      </c>
      <c r="F9" s="7" t="s">
        <v>16</v>
      </c>
      <c r="G9" s="7" t="s">
        <v>18</v>
      </c>
      <c r="H9" s="7" t="s">
        <v>20</v>
      </c>
      <c r="I9" s="7" t="s">
        <v>79</v>
      </c>
      <c r="J9" s="7" t="s">
        <v>64</v>
      </c>
      <c r="K9" s="7" t="s">
        <v>21</v>
      </c>
      <c r="L9" s="7" t="s">
        <v>22</v>
      </c>
      <c r="M9" s="7" t="s">
        <v>63</v>
      </c>
      <c r="N9" s="7" t="s">
        <v>77</v>
      </c>
      <c r="O9" s="7" t="s">
        <v>57</v>
      </c>
      <c r="P9" s="7" t="s">
        <v>24</v>
      </c>
      <c r="Q9" s="7" t="s">
        <v>80</v>
      </c>
      <c r="R9" s="7" t="s">
        <v>78</v>
      </c>
      <c r="S9" s="7" t="s">
        <v>68</v>
      </c>
      <c r="T9" s="25" t="s">
        <v>84</v>
      </c>
      <c r="U9" s="25" t="s">
        <v>31</v>
      </c>
      <c r="V9" s="25" t="s">
        <v>53</v>
      </c>
      <c r="W9" s="25" t="s">
        <v>35</v>
      </c>
      <c r="X9" s="25" t="s">
        <v>48</v>
      </c>
      <c r="Y9" s="25" t="s">
        <v>52</v>
      </c>
      <c r="Z9" s="11"/>
    </row>
    <row r="10" spans="1:26" ht="15.75">
      <c r="A10" s="2"/>
      <c r="B10" s="4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0"/>
      <c r="C11" s="6" t="s">
        <v>66</v>
      </c>
      <c r="D11" s="36">
        <v>130</v>
      </c>
      <c r="E11" s="6">
        <v>25</v>
      </c>
      <c r="F11" s="6">
        <v>10</v>
      </c>
      <c r="G11" s="6"/>
      <c r="H11" s="6">
        <v>5.85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10</v>
      </c>
      <c r="T11" s="26"/>
      <c r="U11" s="26"/>
      <c r="V11" s="26">
        <v>4.2</v>
      </c>
      <c r="W11" s="26"/>
      <c r="X11" s="26"/>
      <c r="Y11" s="26">
        <v>10.1</v>
      </c>
      <c r="Z11" s="11"/>
    </row>
    <row r="12" spans="1:26" ht="15.75">
      <c r="A12" s="2"/>
      <c r="B12" s="40"/>
      <c r="C12" s="6" t="s">
        <v>65</v>
      </c>
      <c r="D12" s="6"/>
      <c r="E12" s="6"/>
      <c r="F12" s="6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>
        <v>14</v>
      </c>
      <c r="Y12" s="26"/>
      <c r="Z12" s="11"/>
    </row>
    <row r="13" spans="1:26" ht="15.7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3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2"/>
      <c r="C19" s="12" t="s">
        <v>81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>
        <v>10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>
        <v>110</v>
      </c>
      <c r="X19" s="27"/>
      <c r="Y19" s="27"/>
      <c r="Z19" s="13"/>
    </row>
    <row r="20" spans="1:26" ht="15.75">
      <c r="A20" s="2"/>
      <c r="B20" s="39" t="s">
        <v>8</v>
      </c>
      <c r="C20" s="9" t="s">
        <v>69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60</v>
      </c>
      <c r="M20" s="9">
        <v>10</v>
      </c>
      <c r="N20" s="9"/>
      <c r="O20" s="9"/>
      <c r="P20" s="9">
        <v>5</v>
      </c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34" ht="15.75">
      <c r="A21" s="2"/>
      <c r="B21" s="40"/>
      <c r="C21" s="6" t="s">
        <v>70</v>
      </c>
      <c r="D21" s="6"/>
      <c r="E21" s="6"/>
      <c r="F21" s="6"/>
      <c r="G21" s="6">
        <v>1</v>
      </c>
      <c r="H21" s="6">
        <v>7</v>
      </c>
      <c r="I21" s="6"/>
      <c r="J21" s="6"/>
      <c r="K21" s="6">
        <v>15</v>
      </c>
      <c r="L21" s="6">
        <v>131</v>
      </c>
      <c r="M21" s="6"/>
      <c r="N21" s="6"/>
      <c r="O21" s="6">
        <v>70</v>
      </c>
      <c r="P21" s="6"/>
      <c r="Q21" s="6"/>
      <c r="R21" s="6"/>
      <c r="S21" s="6"/>
      <c r="T21" s="26"/>
      <c r="U21" s="26">
        <v>2</v>
      </c>
      <c r="V21" s="26"/>
      <c r="W21" s="26"/>
      <c r="X21" s="26"/>
      <c r="Y21" s="26"/>
      <c r="Z21" s="11"/>
      <c r="AH21" t="s">
        <v>73</v>
      </c>
    </row>
    <row r="22" spans="1:26" ht="15.75">
      <c r="A22" s="2"/>
      <c r="B22" s="40"/>
      <c r="C22" s="6" t="s">
        <v>71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2</v>
      </c>
      <c r="Q22" s="6"/>
      <c r="R22" s="6"/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0"/>
      <c r="C23" s="6" t="s">
        <v>83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>
        <v>7</v>
      </c>
      <c r="U23" s="26"/>
      <c r="V23" s="26"/>
      <c r="W23" s="26"/>
      <c r="X23" s="26"/>
      <c r="Y23" s="26"/>
      <c r="Z23" s="11"/>
    </row>
    <row r="24" spans="1:26" ht="16.5" thickBot="1">
      <c r="A24" s="2"/>
      <c r="B24" s="41"/>
      <c r="C24" s="14" t="s">
        <v>28</v>
      </c>
      <c r="D24" s="14"/>
      <c r="E24" s="14"/>
      <c r="F24" s="14"/>
      <c r="G24" s="14"/>
      <c r="H24" s="14"/>
      <c r="I24" s="14">
        <v>25</v>
      </c>
      <c r="J24" s="14"/>
      <c r="K24" s="14"/>
      <c r="L24" s="14"/>
      <c r="M24" s="14"/>
      <c r="N24" s="14"/>
      <c r="O24" s="14"/>
      <c r="P24" s="14"/>
      <c r="Q24" s="14"/>
      <c r="R24" s="14">
        <v>20</v>
      </c>
      <c r="S24" s="14"/>
      <c r="T24" s="28"/>
      <c r="U24" s="28"/>
      <c r="V24" s="28"/>
      <c r="W24" s="28"/>
      <c r="X24" s="28"/>
      <c r="Y24" s="28"/>
      <c r="Z24" s="15"/>
    </row>
    <row r="25" spans="1:28" ht="15.75">
      <c r="A25" s="2"/>
      <c r="B25" s="39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8"/>
      <c r="R25" s="9"/>
      <c r="S25" s="9"/>
      <c r="T25" s="24"/>
      <c r="U25" s="24"/>
      <c r="V25" s="24"/>
      <c r="W25" s="24"/>
      <c r="X25" s="24"/>
      <c r="Y25" s="24"/>
      <c r="Z25" s="10"/>
      <c r="AB25" t="s">
        <v>72</v>
      </c>
    </row>
    <row r="26" spans="1:26" ht="15.75">
      <c r="A26" s="2"/>
      <c r="B26" s="4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33" ht="16.5" thickBot="1">
      <c r="A27" s="2"/>
      <c r="B27" s="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  <c r="AG27" t="s">
        <v>76</v>
      </c>
    </row>
    <row r="28" spans="1:26" ht="15.75">
      <c r="A28" s="2"/>
      <c r="B28" s="8" t="s">
        <v>9</v>
      </c>
      <c r="C28" s="8"/>
      <c r="D28" s="37">
        <f>SUM(D10:D27)</f>
        <v>130</v>
      </c>
      <c r="E28" s="16">
        <f aca="true" t="shared" si="0" ref="E28:Z28">SUM(E10:E27)</f>
        <v>25</v>
      </c>
      <c r="F28" s="16">
        <f t="shared" si="0"/>
        <v>35</v>
      </c>
      <c r="G28" s="16">
        <f t="shared" si="0"/>
        <v>4</v>
      </c>
      <c r="H28" s="16">
        <f t="shared" si="0"/>
        <v>17.85</v>
      </c>
      <c r="I28" s="16">
        <f t="shared" si="0"/>
        <v>25</v>
      </c>
      <c r="J28" s="16">
        <f t="shared" si="0"/>
        <v>16</v>
      </c>
      <c r="K28" s="16">
        <f t="shared" si="0"/>
        <v>35</v>
      </c>
      <c r="L28" s="16">
        <f t="shared" si="0"/>
        <v>191</v>
      </c>
      <c r="M28" s="16">
        <f t="shared" si="0"/>
        <v>20</v>
      </c>
      <c r="N28" s="16">
        <f t="shared" si="0"/>
        <v>0</v>
      </c>
      <c r="O28" s="16">
        <f t="shared" si="0"/>
        <v>70</v>
      </c>
      <c r="P28" s="16">
        <f t="shared" si="0"/>
        <v>12</v>
      </c>
      <c r="Q28" s="16">
        <f t="shared" si="0"/>
        <v>0</v>
      </c>
      <c r="R28" s="16">
        <f>SUM(R10:R27)</f>
        <v>20</v>
      </c>
      <c r="S28" s="16">
        <f t="shared" si="0"/>
        <v>10</v>
      </c>
      <c r="T28" s="16">
        <f t="shared" si="0"/>
        <v>7</v>
      </c>
      <c r="U28" s="16">
        <f t="shared" si="0"/>
        <v>2</v>
      </c>
      <c r="V28" s="16">
        <f t="shared" si="0"/>
        <v>4.2</v>
      </c>
      <c r="W28" s="16">
        <f t="shared" si="0"/>
        <v>110</v>
      </c>
      <c r="X28" s="16">
        <f t="shared" si="0"/>
        <v>14</v>
      </c>
      <c r="Y28" s="16">
        <f t="shared" si="0"/>
        <v>10.1</v>
      </c>
      <c r="Z28" s="16">
        <f t="shared" si="0"/>
        <v>0</v>
      </c>
    </row>
    <row r="29" spans="1:30" ht="15.75">
      <c r="A29" s="2">
        <v>132</v>
      </c>
      <c r="B29" s="6" t="s">
        <v>10</v>
      </c>
      <c r="C29" s="6"/>
      <c r="D29" s="17">
        <f>D28*A29/1000</f>
        <v>17.16</v>
      </c>
      <c r="E29" s="17">
        <f>A29*E28/1000</f>
        <v>3.3</v>
      </c>
      <c r="F29" s="17">
        <f>A29*F28/1000</f>
        <v>4.62</v>
      </c>
      <c r="G29" s="17">
        <f>G28*A29/1000</f>
        <v>0.528</v>
      </c>
      <c r="H29" s="17">
        <f>A29*H28/1000</f>
        <v>2.3562000000000003</v>
      </c>
      <c r="I29" s="17">
        <f>I28*A29/1000</f>
        <v>3.3</v>
      </c>
      <c r="J29" s="17">
        <f>J28*A29/1000</f>
        <v>2.112</v>
      </c>
      <c r="K29" s="17">
        <f>K28*A29/1000</f>
        <v>4.62</v>
      </c>
      <c r="L29" s="17">
        <f>L28*A29/1000</f>
        <v>25.212</v>
      </c>
      <c r="M29" s="17">
        <f>M28*A29/1000</f>
        <v>2.64</v>
      </c>
      <c r="N29" s="17">
        <f>N28*A29/1000</f>
        <v>0</v>
      </c>
      <c r="O29" s="17">
        <f>O28*A29/1000</f>
        <v>9.24</v>
      </c>
      <c r="P29" s="17">
        <f>P28*A29/1000</f>
        <v>1.584</v>
      </c>
      <c r="Q29" s="17">
        <f>Q28*A29/1000</f>
        <v>0</v>
      </c>
      <c r="R29" s="17">
        <f>R28*A29/1000</f>
        <v>2.64</v>
      </c>
      <c r="S29" s="17">
        <f>S28*A29/1000</f>
        <v>1.32</v>
      </c>
      <c r="T29" s="17">
        <f>T28*A29/1000</f>
        <v>0.924</v>
      </c>
      <c r="U29" s="17">
        <f>U28*A29/1000</f>
        <v>0.264</v>
      </c>
      <c r="V29" s="17">
        <v>20</v>
      </c>
      <c r="W29" s="17">
        <f>W28*A29/1000</f>
        <v>14.52</v>
      </c>
      <c r="X29" s="17">
        <f>X28*A29/1000</f>
        <v>1.848</v>
      </c>
      <c r="Y29" s="17">
        <f>Y28*A29/1000</f>
        <v>1.3332</v>
      </c>
      <c r="Z29" s="17">
        <f>Z28*A29/1000</f>
        <v>0</v>
      </c>
      <c r="AD29" t="s">
        <v>74</v>
      </c>
    </row>
    <row r="30" spans="1:29" ht="15.75">
      <c r="A30" s="2"/>
      <c r="B30" s="43" t="s">
        <v>11</v>
      </c>
      <c r="C30" s="44"/>
      <c r="D30" s="6">
        <v>180</v>
      </c>
      <c r="E30" s="6">
        <v>85</v>
      </c>
      <c r="F30" s="6">
        <v>83</v>
      </c>
      <c r="G30" s="6">
        <v>15</v>
      </c>
      <c r="H30" s="6">
        <v>570</v>
      </c>
      <c r="I30" s="35">
        <v>84.5</v>
      </c>
      <c r="J30" s="6">
        <v>91</v>
      </c>
      <c r="K30" s="6">
        <v>46</v>
      </c>
      <c r="L30" s="6">
        <v>49</v>
      </c>
      <c r="M30" s="6">
        <v>59</v>
      </c>
      <c r="N30" s="6">
        <v>107</v>
      </c>
      <c r="O30" s="6">
        <v>350</v>
      </c>
      <c r="P30" s="6">
        <v>156</v>
      </c>
      <c r="Q30" s="6"/>
      <c r="R30" s="6">
        <v>61.7</v>
      </c>
      <c r="S30" s="6">
        <v>170</v>
      </c>
      <c r="T30" s="6">
        <v>160</v>
      </c>
      <c r="U30" s="6">
        <v>198</v>
      </c>
      <c r="V30" s="6">
        <v>7</v>
      </c>
      <c r="W30" s="35">
        <v>91</v>
      </c>
      <c r="X30" s="6">
        <v>198</v>
      </c>
      <c r="Y30" s="6">
        <v>56</v>
      </c>
      <c r="Z30" s="6"/>
      <c r="AC30" t="s">
        <v>75</v>
      </c>
    </row>
    <row r="31" spans="1:26" ht="15.75">
      <c r="A31" s="2"/>
      <c r="B31" s="43" t="s">
        <v>12</v>
      </c>
      <c r="C31" s="44"/>
      <c r="D31" s="18">
        <f>D29*D30</f>
        <v>3088.8</v>
      </c>
      <c r="E31" s="18">
        <f aca="true" t="shared" si="1" ref="E31:Z31">E29*E30</f>
        <v>280.5</v>
      </c>
      <c r="F31" s="18">
        <f t="shared" si="1"/>
        <v>383.46000000000004</v>
      </c>
      <c r="G31" s="18">
        <f t="shared" si="1"/>
        <v>7.92</v>
      </c>
      <c r="H31" s="18">
        <f t="shared" si="1"/>
        <v>1343.034</v>
      </c>
      <c r="I31" s="18">
        <f t="shared" si="1"/>
        <v>278.84999999999997</v>
      </c>
      <c r="J31" s="18">
        <f t="shared" si="1"/>
        <v>192.192</v>
      </c>
      <c r="K31" s="18">
        <f t="shared" si="1"/>
        <v>212.52</v>
      </c>
      <c r="L31" s="18">
        <f t="shared" si="1"/>
        <v>1235.388</v>
      </c>
      <c r="M31" s="18">
        <f t="shared" si="1"/>
        <v>155.76000000000002</v>
      </c>
      <c r="N31" s="18">
        <f t="shared" si="1"/>
        <v>0</v>
      </c>
      <c r="O31" s="18">
        <f t="shared" si="1"/>
        <v>3234</v>
      </c>
      <c r="P31" s="18">
        <f t="shared" si="1"/>
        <v>247.104</v>
      </c>
      <c r="Q31" s="18">
        <f t="shared" si="1"/>
        <v>0</v>
      </c>
      <c r="R31" s="18">
        <f t="shared" si="1"/>
        <v>162.888</v>
      </c>
      <c r="S31" s="18">
        <f t="shared" si="1"/>
        <v>224.4</v>
      </c>
      <c r="T31" s="18">
        <f t="shared" si="1"/>
        <v>147.84</v>
      </c>
      <c r="U31" s="18">
        <f t="shared" si="1"/>
        <v>52.272000000000006</v>
      </c>
      <c r="V31" s="18">
        <f t="shared" si="1"/>
        <v>140</v>
      </c>
      <c r="W31" s="18">
        <f t="shared" si="1"/>
        <v>1321.32</v>
      </c>
      <c r="X31" s="18">
        <f t="shared" si="1"/>
        <v>365.904</v>
      </c>
      <c r="Y31" s="18">
        <f t="shared" si="1"/>
        <v>74.6592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4">
        <f>SUM(D31:Z31)</f>
        <v>13148.811200000002</v>
      </c>
      <c r="E33" s="5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10" sqref="AD10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6.14062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 t="s">
        <v>3</v>
      </c>
      <c r="P1" s="46"/>
      <c r="Q1" s="46"/>
      <c r="R1" s="46"/>
      <c r="S1" s="46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7" t="s">
        <v>15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13</v>
      </c>
      <c r="F6" s="23" t="s">
        <v>2</v>
      </c>
      <c r="G6" s="49" t="s">
        <v>37</v>
      </c>
      <c r="H6" s="49"/>
      <c r="I6" s="49"/>
      <c r="J6" s="49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0" t="s">
        <v>4</v>
      </c>
      <c r="C8" s="5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2"/>
      <c r="C9" s="53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29</v>
      </c>
      <c r="K9" s="7" t="s">
        <v>21</v>
      </c>
      <c r="L9" s="7" t="s">
        <v>22</v>
      </c>
      <c r="M9" s="7" t="s">
        <v>23</v>
      </c>
      <c r="N9" s="7" t="s">
        <v>55</v>
      </c>
      <c r="O9" s="7" t="s">
        <v>57</v>
      </c>
      <c r="P9" s="7" t="s">
        <v>24</v>
      </c>
      <c r="Q9" s="7" t="s">
        <v>25</v>
      </c>
      <c r="R9" s="7" t="s">
        <v>26</v>
      </c>
      <c r="S9" s="7" t="s">
        <v>42</v>
      </c>
      <c r="T9" s="25" t="s">
        <v>34</v>
      </c>
      <c r="U9" s="25" t="s">
        <v>31</v>
      </c>
      <c r="V9" s="25" t="s">
        <v>35</v>
      </c>
      <c r="W9" s="25" t="s">
        <v>33</v>
      </c>
      <c r="X9" s="25" t="s">
        <v>46</v>
      </c>
      <c r="Y9" s="25" t="s">
        <v>45</v>
      </c>
      <c r="Z9" s="11"/>
    </row>
    <row r="10" spans="1:26" ht="15.75">
      <c r="A10" s="2"/>
      <c r="B10" s="4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3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0"/>
      <c r="C17" s="6" t="s">
        <v>40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2"/>
      <c r="C19" s="12" t="s">
        <v>56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100</v>
      </c>
      <c r="Y19" s="27"/>
      <c r="Z19" s="13"/>
    </row>
    <row r="20" spans="1:26" ht="15.75">
      <c r="A20" s="2"/>
      <c r="B20" s="39" t="s">
        <v>8</v>
      </c>
      <c r="C20" s="9" t="s">
        <v>59</v>
      </c>
      <c r="D20" s="9"/>
      <c r="E20" s="9"/>
      <c r="F20" s="9"/>
      <c r="G20" s="9">
        <v>2</v>
      </c>
      <c r="H20" s="9">
        <v>5</v>
      </c>
      <c r="I20" s="9"/>
      <c r="J20" s="9">
        <v>30</v>
      </c>
      <c r="K20" s="9">
        <v>10</v>
      </c>
      <c r="L20" s="9">
        <v>30</v>
      </c>
      <c r="M20" s="9">
        <v>5</v>
      </c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26" ht="15.75">
      <c r="A21" s="2"/>
      <c r="B21" s="40"/>
      <c r="C21" s="6" t="s">
        <v>49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0"/>
      <c r="C22" s="6" t="s">
        <v>50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70</v>
      </c>
      <c r="P22" s="6">
        <v>2</v>
      </c>
      <c r="Q22" s="6">
        <v>2</v>
      </c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0"/>
      <c r="C23" s="6" t="s">
        <v>60</v>
      </c>
      <c r="D23" s="6"/>
      <c r="E23" s="6"/>
      <c r="F23" s="6">
        <v>20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>
        <v>10</v>
      </c>
      <c r="Z23" s="11"/>
    </row>
    <row r="24" spans="1:26" ht="16.5" thickBot="1">
      <c r="A24" s="2"/>
      <c r="B24" s="41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39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20</v>
      </c>
      <c r="G28" s="16">
        <f t="shared" si="0"/>
        <v>4</v>
      </c>
      <c r="H28" s="16">
        <f t="shared" si="0"/>
        <v>12</v>
      </c>
      <c r="I28" s="16">
        <f t="shared" si="0"/>
        <v>1</v>
      </c>
      <c r="J28" s="16">
        <f t="shared" si="0"/>
        <v>30</v>
      </c>
      <c r="K28" s="16">
        <f t="shared" si="0"/>
        <v>30</v>
      </c>
      <c r="L28" s="16">
        <f t="shared" si="0"/>
        <v>30</v>
      </c>
      <c r="M28" s="16">
        <f t="shared" si="0"/>
        <v>5</v>
      </c>
      <c r="N28" s="16">
        <f t="shared" si="0"/>
        <v>70</v>
      </c>
      <c r="O28" s="16">
        <f t="shared" si="0"/>
        <v>70</v>
      </c>
      <c r="P28" s="16">
        <f t="shared" si="0"/>
        <v>7</v>
      </c>
      <c r="Q28" s="16">
        <f t="shared" si="0"/>
        <v>2</v>
      </c>
      <c r="R28" s="16">
        <f>SUM(R10:R27)</f>
        <v>80</v>
      </c>
      <c r="S28" s="16">
        <f t="shared" si="0"/>
        <v>0</v>
      </c>
      <c r="T28" s="16">
        <f t="shared" si="0"/>
        <v>0</v>
      </c>
      <c r="U28" s="16">
        <f t="shared" si="0"/>
        <v>2</v>
      </c>
      <c r="V28" s="16">
        <f t="shared" si="0"/>
        <v>0</v>
      </c>
      <c r="W28" s="16">
        <f t="shared" si="0"/>
        <v>0</v>
      </c>
      <c r="X28" s="16">
        <f t="shared" si="0"/>
        <v>100</v>
      </c>
      <c r="Y28" s="16">
        <f t="shared" si="0"/>
        <v>10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1.3</v>
      </c>
      <c r="G29" s="17">
        <f>A29*F28/1000</f>
        <v>1.3</v>
      </c>
      <c r="H29" s="17">
        <f>A29*H28/1000</f>
        <v>0.78</v>
      </c>
      <c r="I29" s="17">
        <f>I28*A29/1000</f>
        <v>0.065</v>
      </c>
      <c r="J29" s="17">
        <f>J28*A29/1000</f>
        <v>1.95</v>
      </c>
      <c r="K29" s="17">
        <f>K28*A29/1000</f>
        <v>1.95</v>
      </c>
      <c r="L29" s="17">
        <f>L28*A29/1000</f>
        <v>1.95</v>
      </c>
      <c r="M29" s="17">
        <f>M28*A29/1000</f>
        <v>0.325</v>
      </c>
      <c r="N29" s="17">
        <f>N28*A29/1000</f>
        <v>4.55</v>
      </c>
      <c r="O29" s="17">
        <f>O28*A29/1000</f>
        <v>4.55</v>
      </c>
      <c r="P29" s="17">
        <f>P28*A29/1000</f>
        <v>0.455</v>
      </c>
      <c r="Q29" s="17">
        <f>Q28*A29/1000</f>
        <v>0.13</v>
      </c>
      <c r="R29" s="17">
        <f>R28*A29/1000</f>
        <v>5.2</v>
      </c>
      <c r="S29" s="17">
        <f>S28*A29/1000</f>
        <v>0</v>
      </c>
      <c r="T29" s="17">
        <f>T28*A29/1000</f>
        <v>0</v>
      </c>
      <c r="U29" s="17">
        <f>U28*A29/1000</f>
        <v>0.13</v>
      </c>
      <c r="V29" s="17">
        <f>V28*A29/1000</f>
        <v>0</v>
      </c>
      <c r="W29" s="17">
        <f>W28*A29/1000</f>
        <v>0</v>
      </c>
      <c r="X29" s="17">
        <f>X28*A29/1000</f>
        <v>6.5</v>
      </c>
      <c r="Y29" s="17">
        <f>Y28*A29/1000</f>
        <v>0.65</v>
      </c>
      <c r="Z29" s="17">
        <f>Z28*A29/1000</f>
        <v>0</v>
      </c>
    </row>
    <row r="30" spans="1:26" ht="15.75">
      <c r="A30" s="2"/>
      <c r="B30" s="43" t="s">
        <v>11</v>
      </c>
      <c r="C30" s="44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45</v>
      </c>
      <c r="K30" s="6"/>
      <c r="L30" s="6"/>
      <c r="M30" s="6"/>
      <c r="N30" s="6">
        <v>21.5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>
        <v>105</v>
      </c>
      <c r="Z30" s="6"/>
    </row>
    <row r="31" spans="1:26" ht="15.75">
      <c r="A31" s="2"/>
      <c r="B31" s="43" t="s">
        <v>12</v>
      </c>
      <c r="C31" s="44"/>
      <c r="D31" s="18">
        <f>D29*D30</f>
        <v>0</v>
      </c>
      <c r="E31" s="18">
        <f aca="true" t="shared" si="1" ref="E31:Z31">E29*E30</f>
        <v>0</v>
      </c>
      <c r="F31" s="18">
        <f t="shared" si="1"/>
        <v>42.9</v>
      </c>
      <c r="G31" s="18">
        <f t="shared" si="1"/>
        <v>15.600000000000001</v>
      </c>
      <c r="H31" s="18">
        <f t="shared" si="1"/>
        <v>280.8</v>
      </c>
      <c r="I31" s="18">
        <f t="shared" si="1"/>
        <v>37.050000000000004</v>
      </c>
      <c r="J31" s="18">
        <f t="shared" si="1"/>
        <v>87.75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97.825</v>
      </c>
      <c r="O31" s="18">
        <f t="shared" si="1"/>
        <v>1365</v>
      </c>
      <c r="P31" s="18">
        <f t="shared" si="1"/>
        <v>29.575</v>
      </c>
      <c r="Q31" s="18">
        <f t="shared" si="1"/>
        <v>2.99</v>
      </c>
      <c r="R31" s="18">
        <f t="shared" si="1"/>
        <v>249.60000000000002</v>
      </c>
      <c r="S31" s="18">
        <f t="shared" si="1"/>
        <v>0</v>
      </c>
      <c r="T31" s="18">
        <f t="shared" si="1"/>
        <v>0</v>
      </c>
      <c r="U31" s="18">
        <f t="shared" si="1"/>
        <v>16.64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68.25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5">
        <f>SUM(D31:Z31)</f>
        <v>2293.98</v>
      </c>
      <c r="E33" s="4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2022-05-09T11:02:24Z</cp:lastPrinted>
  <dcterms:created xsi:type="dcterms:W3CDTF">2014-09-14T09:01:24Z</dcterms:created>
  <dcterms:modified xsi:type="dcterms:W3CDTF">2022-05-09T14:46:17Z</dcterms:modified>
  <cp:category/>
  <cp:version/>
  <cp:contentType/>
  <cp:contentStatus/>
</cp:coreProperties>
</file>